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\Documents\UMPS\UMPS Financials\2022-23\"/>
    </mc:Choice>
  </mc:AlternateContent>
  <xr:revisionPtr revIDLastSave="0" documentId="13_ncr:1_{14C0D95C-55A9-4DCC-88AC-CD55CBA3719F}" xr6:coauthVersionLast="47" xr6:coauthVersionMax="47" xr10:uidLastSave="{00000000-0000-0000-0000-000000000000}"/>
  <bookViews>
    <workbookView xWindow="-120" yWindow="-120" windowWidth="25440" windowHeight="15390" xr2:uid="{1B658C24-7A98-4C8C-BDA0-6E573DA814FA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29" i="1"/>
  <c r="F29" i="1"/>
  <c r="E29" i="1"/>
  <c r="D29" i="1"/>
  <c r="G20" i="1"/>
  <c r="G40" i="1" s="1"/>
  <c r="G42" i="1" s="1"/>
  <c r="F20" i="1"/>
  <c r="F40" i="1" s="1"/>
  <c r="F42" i="1" s="1"/>
  <c r="E20" i="1"/>
  <c r="E40" i="1" s="1"/>
  <c r="E42" i="1" s="1"/>
  <c r="D20" i="1"/>
  <c r="D40" i="1" s="1"/>
  <c r="D42" i="1" s="1"/>
</calcChain>
</file>

<file path=xl/sharedStrings.xml><?xml version="1.0" encoding="utf-8"?>
<sst xmlns="http://schemas.openxmlformats.org/spreadsheetml/2006/main" count="23" uniqueCount="23">
  <si>
    <t>UNITED MUSIC PARENTS - TREASURER'S REPORT</t>
  </si>
  <si>
    <t>For the year ended June 30, 2023</t>
  </si>
  <si>
    <t>Activity for the month of October, 2022</t>
  </si>
  <si>
    <t>Activity</t>
  </si>
  <si>
    <t>TOTAL</t>
  </si>
  <si>
    <t>Beginning Balance as of October 1, 2022</t>
  </si>
  <si>
    <t>Inflows:</t>
  </si>
  <si>
    <t>Third Thursday Fundraiser - Lou Malnati</t>
  </si>
  <si>
    <t>Money Collected for Choir T-shirts (MS/HS)</t>
  </si>
  <si>
    <t>Subtotal Inflows</t>
  </si>
  <si>
    <t>Outflows</t>
  </si>
  <si>
    <t xml:space="preserve">BMO Harris Fees </t>
  </si>
  <si>
    <t>Rudig Trophies - Saber Invite</t>
  </si>
  <si>
    <t>Subtotal Outflows</t>
  </si>
  <si>
    <t>Transfers</t>
  </si>
  <si>
    <t>Net Change for the period</t>
  </si>
  <si>
    <t>Ending Balance as of October 31, 2022</t>
  </si>
  <si>
    <t>Balance per UMPS Financials</t>
  </si>
  <si>
    <t>Gen. Fund</t>
  </si>
  <si>
    <t>Studnt Acct</t>
  </si>
  <si>
    <t>March Band</t>
  </si>
  <si>
    <t>Allison Umhoefer -  Flowers for Sr. - Saber Invite</t>
  </si>
  <si>
    <t>Mara Volgewede, Food for Judges-Saber Invite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</si>
</sst>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0_);\(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164" fontId="3" fillId="0" borderId="2" xfId="0" applyNumberFormat="1" applyFont="1" applyBorder="1"/>
    <xf numFmtId="37" fontId="3" fillId="0" borderId="0" xfId="0" applyNumberFormat="1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41" fontId="4" fillId="0" borderId="2" xfId="0" applyNumberFormat="1" applyFont="1" applyBorder="1" applyAlignment="1">
      <alignment horizontal="left"/>
    </xf>
    <xf numFmtId="164" fontId="4" fillId="0" borderId="2" xfId="0" quotePrefix="1" applyNumberFormat="1" applyFont="1" applyBorder="1" applyAlignment="1">
      <alignment horizontal="left"/>
    </xf>
    <xf numFmtId="0" fontId="3" fillId="0" borderId="2" xfId="0" applyFont="1" applyBorder="1"/>
    <xf numFmtId="0" fontId="5" fillId="0" borderId="2" xfId="0" quotePrefix="1" applyFont="1" applyBorder="1" applyAlignment="1">
      <alignment horizontal="left"/>
    </xf>
    <xf numFmtId="37" fontId="6" fillId="0" borderId="0" xfId="0" applyNumberFormat="1" applyFont="1" applyAlignment="1">
      <alignment horizontal="center"/>
    </xf>
    <xf numFmtId="37" fontId="4" fillId="2" borderId="8" xfId="0" applyNumberFormat="1" applyFont="1" applyFill="1" applyBorder="1" applyAlignment="1">
      <alignment horizontal="center"/>
    </xf>
    <xf numFmtId="37" fontId="4" fillId="2" borderId="9" xfId="0" applyNumberFormat="1" applyFont="1" applyFill="1" applyBorder="1" applyAlignment="1">
      <alignment horizontal="center"/>
    </xf>
    <xf numFmtId="37" fontId="4" fillId="0" borderId="10" xfId="0" quotePrefix="1" applyNumberFormat="1" applyFont="1" applyBorder="1" applyAlignment="1">
      <alignment horizontal="left"/>
    </xf>
    <xf numFmtId="37" fontId="4" fillId="0" borderId="11" xfId="1" applyNumberFormat="1" applyFont="1" applyFill="1" applyBorder="1"/>
    <xf numFmtId="39" fontId="4" fillId="0" borderId="11" xfId="1" applyNumberFormat="1" applyFont="1" applyFill="1" applyBorder="1"/>
    <xf numFmtId="39" fontId="4" fillId="2" borderId="12" xfId="0" applyNumberFormat="1" applyFont="1" applyFill="1" applyBorder="1" applyAlignment="1">
      <alignment horizontal="right"/>
    </xf>
    <xf numFmtId="39" fontId="4" fillId="0" borderId="13" xfId="1" applyNumberFormat="1" applyFont="1" applyFill="1" applyBorder="1"/>
    <xf numFmtId="39" fontId="4" fillId="0" borderId="14" xfId="1" applyNumberFormat="1" applyFont="1" applyFill="1" applyBorder="1"/>
    <xf numFmtId="39" fontId="4" fillId="0" borderId="15" xfId="1" applyNumberFormat="1" applyFont="1" applyFill="1" applyBorder="1"/>
    <xf numFmtId="39" fontId="3" fillId="0" borderId="10" xfId="1" applyNumberFormat="1" applyFont="1" applyFill="1" applyBorder="1"/>
    <xf numFmtId="39" fontId="3" fillId="0" borderId="14" xfId="1" applyNumberFormat="1" applyFont="1" applyFill="1" applyBorder="1"/>
    <xf numFmtId="39" fontId="3" fillId="0" borderId="11" xfId="1" applyNumberFormat="1" applyFont="1" applyFill="1" applyBorder="1"/>
    <xf numFmtId="39" fontId="3" fillId="2" borderId="12" xfId="1" applyNumberFormat="1" applyFont="1" applyFill="1" applyBorder="1"/>
    <xf numFmtId="39" fontId="3" fillId="0" borderId="13" xfId="1" applyNumberFormat="1" applyFont="1" applyFill="1" applyBorder="1"/>
    <xf numFmtId="39" fontId="3" fillId="0" borderId="15" xfId="1" applyNumberFormat="1" applyFont="1" applyFill="1" applyBorder="1"/>
    <xf numFmtId="39" fontId="6" fillId="0" borderId="10" xfId="1" applyNumberFormat="1" applyFont="1" applyFill="1" applyBorder="1"/>
    <xf numFmtId="39" fontId="3" fillId="2" borderId="12" xfId="0" applyNumberFormat="1" applyFont="1" applyFill="1" applyBorder="1"/>
    <xf numFmtId="39" fontId="3" fillId="2" borderId="16" xfId="0" applyNumberFormat="1" applyFont="1" applyFill="1" applyBorder="1"/>
    <xf numFmtId="39" fontId="3" fillId="0" borderId="0" xfId="1" applyNumberFormat="1" applyFont="1" applyFill="1" applyBorder="1"/>
    <xf numFmtId="39" fontId="3" fillId="0" borderId="17" xfId="1" applyNumberFormat="1" applyFont="1" applyFill="1" applyBorder="1"/>
    <xf numFmtId="39" fontId="3" fillId="2" borderId="0" xfId="0" applyNumberFormat="1" applyFont="1" applyFill="1"/>
    <xf numFmtId="39" fontId="3" fillId="0" borderId="4" xfId="1" applyNumberFormat="1" applyFont="1" applyFill="1" applyBorder="1"/>
    <xf numFmtId="39" fontId="3" fillId="2" borderId="18" xfId="0" applyNumberFormat="1" applyFont="1" applyFill="1" applyBorder="1"/>
    <xf numFmtId="39" fontId="3" fillId="0" borderId="19" xfId="1" applyNumberFormat="1" applyFont="1" applyFill="1" applyBorder="1"/>
    <xf numFmtId="39" fontId="3" fillId="0" borderId="20" xfId="1" applyNumberFormat="1" applyFont="1" applyFill="1" applyBorder="1"/>
    <xf numFmtId="39" fontId="3" fillId="0" borderId="10" xfId="1" quotePrefix="1" applyNumberFormat="1" applyFont="1" applyFill="1" applyBorder="1" applyAlignment="1">
      <alignment horizontal="left"/>
    </xf>
    <xf numFmtId="39" fontId="3" fillId="0" borderId="21" xfId="1" applyNumberFormat="1" applyFont="1" applyFill="1" applyBorder="1"/>
    <xf numFmtId="39" fontId="3" fillId="0" borderId="22" xfId="1" applyNumberFormat="1" applyFont="1" applyFill="1" applyBorder="1"/>
    <xf numFmtId="39" fontId="3" fillId="0" borderId="23" xfId="1" applyNumberFormat="1" applyFont="1" applyFill="1" applyBorder="1"/>
    <xf numFmtId="39" fontId="3" fillId="2" borderId="24" xfId="0" applyNumberFormat="1" applyFont="1" applyFill="1" applyBorder="1"/>
    <xf numFmtId="39" fontId="3" fillId="0" borderId="25" xfId="1" applyNumberFormat="1" applyFont="1" applyFill="1" applyBorder="1"/>
    <xf numFmtId="39" fontId="3" fillId="0" borderId="26" xfId="1" applyNumberFormat="1" applyFont="1" applyFill="1" applyBorder="1"/>
    <xf numFmtId="39" fontId="3" fillId="0" borderId="27" xfId="1" applyNumberFormat="1" applyFont="1" applyFill="1" applyBorder="1"/>
    <xf numFmtId="39" fontId="4" fillId="0" borderId="10" xfId="1" applyNumberFormat="1" applyFont="1" applyFill="1" applyBorder="1"/>
    <xf numFmtId="39" fontId="4" fillId="0" borderId="28" xfId="1" quotePrefix="1" applyNumberFormat="1" applyFont="1" applyFill="1" applyBorder="1" applyAlignment="1">
      <alignment horizontal="left"/>
    </xf>
    <xf numFmtId="39" fontId="4" fillId="0" borderId="29" xfId="1" applyNumberFormat="1" applyFont="1" applyFill="1" applyBorder="1"/>
    <xf numFmtId="39" fontId="4" fillId="0" borderId="30" xfId="1" applyNumberFormat="1" applyFont="1" applyFill="1" applyBorder="1"/>
    <xf numFmtId="39" fontId="4" fillId="2" borderId="31" xfId="0" applyNumberFormat="1" applyFont="1" applyFill="1" applyBorder="1"/>
    <xf numFmtId="39" fontId="4" fillId="2" borderId="32" xfId="0" applyNumberFormat="1" applyFont="1" applyFill="1" applyBorder="1"/>
    <xf numFmtId="39" fontId="3" fillId="0" borderId="0" xfId="0" applyNumberFormat="1" applyFont="1"/>
    <xf numFmtId="39" fontId="3" fillId="0" borderId="33" xfId="1" applyNumberFormat="1" applyFont="1" applyFill="1" applyBorder="1"/>
    <xf numFmtId="37" fontId="4" fillId="2" borderId="5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center"/>
    </xf>
    <xf numFmtId="37" fontId="4" fillId="2" borderId="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9526</xdr:rowOff>
    </xdr:from>
    <xdr:to>
      <xdr:col>1</xdr:col>
      <xdr:colOff>285750</xdr:colOff>
      <xdr:row>4</xdr:row>
      <xdr:rowOff>151171</xdr:rowOff>
    </xdr:to>
    <xdr:pic>
      <xdr:nvPicPr>
        <xdr:cNvPr id="3" name="Picture 2" descr="Displaying image.png">
          <a:extLst>
            <a:ext uri="{FF2B5EF4-FFF2-40B4-BE49-F238E27FC236}">
              <a16:creationId xmlns:a16="http://schemas.microsoft.com/office/drawing/2014/main" id="{30EBAF2C-1306-4F40-8A8C-1C7968ED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9526"/>
          <a:ext cx="2285999" cy="941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MPS%20Financial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"/>
      <sheetName val="Donations"/>
      <sheetName val="Financials Arranged By Type"/>
      <sheetName val="Cost Centers"/>
      <sheetName val="Monthly Report"/>
      <sheetName val="Budget"/>
      <sheetName val="Student Balances"/>
      <sheetName val="Sheet1"/>
      <sheetName val="Update Student Accounts"/>
      <sheetName val="Mask Sales"/>
      <sheetName val="Bank Recon"/>
      <sheetName val="Bowling Fundraiser"/>
      <sheetName val="Jazz in the Park"/>
      <sheetName val="Bank Signon"/>
      <sheetName val="Financials"/>
      <sheetName val="List"/>
      <sheetName val="Donations 2021"/>
    </sheetNames>
    <sheetDataSet>
      <sheetData sheetId="0"/>
      <sheetData sheetId="1"/>
      <sheetData sheetId="2">
        <row r="76">
          <cell r="G76">
            <v>18248.32</v>
          </cell>
          <cell r="I76">
            <v>9060.41</v>
          </cell>
          <cell r="J76">
            <v>8587.64</v>
          </cell>
          <cell r="K76">
            <v>599.75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6091-0C4C-4E5B-9D40-8E651BDA3C9F}">
  <dimension ref="A1:G44"/>
  <sheetViews>
    <sheetView tabSelected="1" workbookViewId="0">
      <selection activeCell="J23" sqref="J23"/>
    </sheetView>
  </sheetViews>
  <sheetFormatPr defaultRowHeight="15" x14ac:dyDescent="0.25"/>
  <cols>
    <col min="1" max="1" width="30.42578125" customWidth="1"/>
    <col min="4" max="4" width="11.42578125" customWidth="1"/>
    <col min="5" max="5" width="12" customWidth="1"/>
    <col min="6" max="6" width="11.7109375" customWidth="1"/>
    <col min="7" max="7" width="13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2"/>
      <c r="B2" s="3"/>
      <c r="C2" s="4"/>
      <c r="D2" s="4"/>
      <c r="E2" s="4"/>
      <c r="F2" s="4"/>
      <c r="G2" s="5"/>
    </row>
    <row r="3" spans="1:7" ht="15.75" x14ac:dyDescent="0.25">
      <c r="A3" s="2"/>
      <c r="B3" s="3"/>
      <c r="C3" s="4"/>
      <c r="D3" s="4"/>
      <c r="E3" s="4"/>
      <c r="F3" s="4"/>
      <c r="G3" s="5"/>
    </row>
    <row r="4" spans="1:7" ht="15.75" x14ac:dyDescent="0.25">
      <c r="A4" s="2"/>
      <c r="B4" s="3"/>
      <c r="C4" s="4"/>
      <c r="D4" s="4"/>
      <c r="E4" s="4"/>
      <c r="F4" s="4"/>
      <c r="G4" s="5"/>
    </row>
    <row r="5" spans="1:7" ht="15.75" x14ac:dyDescent="0.25">
      <c r="A5" s="2"/>
      <c r="B5" s="3"/>
      <c r="C5" s="4"/>
      <c r="D5" s="4"/>
      <c r="E5" s="4"/>
      <c r="F5" s="4"/>
      <c r="G5" s="5"/>
    </row>
    <row r="6" spans="1:7" ht="15.75" x14ac:dyDescent="0.25">
      <c r="A6" s="2"/>
      <c r="B6" s="3"/>
      <c r="C6" s="4"/>
      <c r="D6" s="4"/>
      <c r="E6" s="4"/>
      <c r="F6" s="4"/>
      <c r="G6" s="6"/>
    </row>
    <row r="7" spans="1:7" ht="15.75" x14ac:dyDescent="0.25">
      <c r="A7" s="7" t="s">
        <v>0</v>
      </c>
      <c r="B7" s="4"/>
      <c r="C7" s="4"/>
      <c r="D7" s="4"/>
      <c r="E7" s="4"/>
      <c r="F7" s="4"/>
      <c r="G7" s="5"/>
    </row>
    <row r="8" spans="1:7" ht="15.75" x14ac:dyDescent="0.25">
      <c r="A8" s="8" t="s">
        <v>1</v>
      </c>
      <c r="B8" s="4"/>
      <c r="C8" s="4"/>
      <c r="D8" s="4"/>
      <c r="E8" s="4"/>
      <c r="F8" s="4"/>
      <c r="G8" s="5"/>
    </row>
    <row r="9" spans="1:7" ht="15.75" x14ac:dyDescent="0.25">
      <c r="A9" s="9"/>
      <c r="B9" s="4"/>
      <c r="C9" s="3"/>
      <c r="D9" s="4"/>
      <c r="E9" s="4"/>
      <c r="F9" s="4"/>
      <c r="G9" s="5"/>
    </row>
    <row r="10" spans="1:7" ht="16.5" thickBot="1" x14ac:dyDescent="0.3">
      <c r="A10" s="10" t="s">
        <v>2</v>
      </c>
      <c r="B10" s="4"/>
      <c r="C10" s="11"/>
      <c r="D10" s="4"/>
      <c r="E10" s="4"/>
      <c r="F10" s="4"/>
      <c r="G10" s="5"/>
    </row>
    <row r="11" spans="1:7" ht="15.75" x14ac:dyDescent="0.25">
      <c r="A11" s="53" t="s">
        <v>3</v>
      </c>
      <c r="B11" s="54"/>
      <c r="C11" s="55"/>
      <c r="D11" s="12" t="s">
        <v>4</v>
      </c>
      <c r="E11" s="12" t="s">
        <v>18</v>
      </c>
      <c r="F11" s="12" t="s">
        <v>19</v>
      </c>
      <c r="G11" s="13" t="s">
        <v>20</v>
      </c>
    </row>
    <row r="12" spans="1:7" ht="15.75" x14ac:dyDescent="0.25">
      <c r="A12" s="14" t="s">
        <v>5</v>
      </c>
      <c r="B12" s="15"/>
      <c r="C12" s="16"/>
      <c r="D12" s="17">
        <v>18160.41</v>
      </c>
      <c r="E12" s="18">
        <v>8262.4699999999993</v>
      </c>
      <c r="F12" s="19">
        <v>599.75</v>
      </c>
      <c r="G12" s="20">
        <v>9298.19</v>
      </c>
    </row>
    <row r="13" spans="1:7" ht="15.75" x14ac:dyDescent="0.25">
      <c r="A13" s="21"/>
      <c r="B13" s="22"/>
      <c r="C13" s="23"/>
      <c r="D13" s="24"/>
      <c r="E13" s="25"/>
      <c r="F13" s="22"/>
      <c r="G13" s="26"/>
    </row>
    <row r="14" spans="1:7" ht="15.75" x14ac:dyDescent="0.25">
      <c r="A14" s="27" t="s">
        <v>6</v>
      </c>
      <c r="B14" s="22"/>
      <c r="C14" s="23"/>
      <c r="D14" s="24"/>
      <c r="E14" s="25"/>
      <c r="F14" s="22"/>
      <c r="G14" s="26"/>
    </row>
    <row r="15" spans="1:7" ht="15.75" x14ac:dyDescent="0.25">
      <c r="A15" s="21" t="s">
        <v>7</v>
      </c>
      <c r="B15" s="22"/>
      <c r="C15" s="23"/>
      <c r="D15" s="28">
        <v>225.46</v>
      </c>
      <c r="E15" s="25">
        <v>225.46</v>
      </c>
      <c r="F15" s="22"/>
      <c r="G15" s="26"/>
    </row>
    <row r="16" spans="1:7" ht="15.75" x14ac:dyDescent="0.25">
      <c r="A16" s="21" t="s">
        <v>8</v>
      </c>
      <c r="B16" s="22"/>
      <c r="C16" s="23"/>
      <c r="D16" s="29">
        <v>590</v>
      </c>
      <c r="E16" s="30">
        <v>590</v>
      </c>
      <c r="F16" s="30"/>
      <c r="G16" s="31"/>
    </row>
    <row r="17" spans="1:7" ht="15.75" x14ac:dyDescent="0.25">
      <c r="A17" s="21"/>
      <c r="B17" s="22"/>
      <c r="C17" s="23"/>
      <c r="D17" s="32"/>
      <c r="E17" s="30"/>
      <c r="F17" s="30"/>
      <c r="G17" s="33"/>
    </row>
    <row r="18" spans="1:7" ht="15.75" x14ac:dyDescent="0.25">
      <c r="A18" s="21"/>
      <c r="B18" s="22"/>
      <c r="C18" s="23"/>
      <c r="D18" s="32"/>
      <c r="E18" s="30"/>
      <c r="F18" s="30"/>
      <c r="G18" s="33"/>
    </row>
    <row r="19" spans="1:7" ht="15.75" x14ac:dyDescent="0.25">
      <c r="A19" s="21"/>
      <c r="B19" s="22"/>
      <c r="C19" s="23"/>
      <c r="D19" s="32"/>
      <c r="E19" s="30"/>
      <c r="F19" s="30"/>
      <c r="G19" s="33"/>
    </row>
    <row r="20" spans="1:7" ht="15.75" x14ac:dyDescent="0.25">
      <c r="A20" s="21"/>
      <c r="B20" s="19" t="s">
        <v>9</v>
      </c>
      <c r="C20" s="23"/>
      <c r="D20" s="34">
        <f>SUM(D15:D18)</f>
        <v>815.46</v>
      </c>
      <c r="E20" s="34">
        <f>SUM(E15:E16)</f>
        <v>815.46</v>
      </c>
      <c r="F20" s="34">
        <f>SUM(F15:F15)</f>
        <v>0</v>
      </c>
      <c r="G20" s="34">
        <f>SUM(G15:G18)</f>
        <v>0</v>
      </c>
    </row>
    <row r="21" spans="1:7" ht="15.75" x14ac:dyDescent="0.25">
      <c r="A21" s="21"/>
      <c r="B21" s="22"/>
      <c r="C21" s="23"/>
      <c r="D21" s="28"/>
      <c r="E21" s="25"/>
      <c r="F21" s="22"/>
      <c r="G21" s="26"/>
    </row>
    <row r="22" spans="1:7" ht="15.75" x14ac:dyDescent="0.25">
      <c r="A22" s="27" t="s">
        <v>10</v>
      </c>
      <c r="B22" s="22"/>
      <c r="C22" s="23"/>
      <c r="D22" s="28"/>
      <c r="E22" s="25"/>
      <c r="F22" s="35"/>
      <c r="G22" s="36"/>
    </row>
    <row r="23" spans="1:7" ht="15.75" x14ac:dyDescent="0.25">
      <c r="A23" s="37" t="s">
        <v>11</v>
      </c>
      <c r="B23" s="22"/>
      <c r="C23" s="23"/>
      <c r="D23" s="29">
        <v>-17</v>
      </c>
      <c r="E23" s="38">
        <v>-17</v>
      </c>
      <c r="F23" s="22"/>
      <c r="G23" s="26"/>
    </row>
    <row r="24" spans="1:7" ht="15.75" x14ac:dyDescent="0.25">
      <c r="A24" s="37" t="s">
        <v>22</v>
      </c>
      <c r="B24" s="22"/>
      <c r="C24" s="23"/>
      <c r="D24" s="29">
        <v>-325.52</v>
      </c>
      <c r="E24" s="38"/>
      <c r="F24" s="22"/>
      <c r="G24" s="26">
        <v>-325.52</v>
      </c>
    </row>
    <row r="25" spans="1:7" ht="15.75" x14ac:dyDescent="0.25">
      <c r="A25" s="37" t="s">
        <v>21</v>
      </c>
      <c r="B25" s="22"/>
      <c r="C25" s="23"/>
      <c r="D25" s="29">
        <v>-75.83</v>
      </c>
      <c r="E25" s="38"/>
      <c r="F25" s="22"/>
      <c r="G25" s="26">
        <v>-75.83</v>
      </c>
    </row>
    <row r="26" spans="1:7" ht="15.75" x14ac:dyDescent="0.25">
      <c r="A26" s="21" t="s">
        <v>12</v>
      </c>
      <c r="B26" s="22"/>
      <c r="C26" s="23"/>
      <c r="D26" s="29">
        <v>-309.2</v>
      </c>
      <c r="E26" s="30"/>
      <c r="F26" s="39"/>
      <c r="G26" s="40">
        <v>-309.2</v>
      </c>
    </row>
    <row r="27" spans="1:7" ht="15.75" x14ac:dyDescent="0.25">
      <c r="A27" s="21"/>
      <c r="B27" s="22"/>
      <c r="C27" s="23"/>
      <c r="D27" s="29"/>
      <c r="E27" s="30"/>
      <c r="F27" s="30"/>
      <c r="G27" s="33"/>
    </row>
    <row r="28" spans="1:7" ht="15.75" x14ac:dyDescent="0.25">
      <c r="A28" s="21"/>
      <c r="B28" s="22"/>
      <c r="C28" s="23"/>
      <c r="D28" s="29"/>
      <c r="E28" s="30"/>
      <c r="F28" s="30"/>
      <c r="G28" s="33"/>
    </row>
    <row r="29" spans="1:7" ht="15.75" x14ac:dyDescent="0.25">
      <c r="A29" s="21"/>
      <c r="B29" s="19" t="s">
        <v>13</v>
      </c>
      <c r="C29" s="23"/>
      <c r="D29" s="34">
        <f>SUM(D23:D28)</f>
        <v>-727.55</v>
      </c>
      <c r="E29" s="34">
        <f>SUM(E23:E28)</f>
        <v>-17</v>
      </c>
      <c r="F29" s="34">
        <f>SUM(F23:F25)</f>
        <v>0</v>
      </c>
      <c r="G29" s="34">
        <f>SUM(G23:G28)</f>
        <v>-710.55</v>
      </c>
    </row>
    <row r="30" spans="1:7" ht="15.75" x14ac:dyDescent="0.25">
      <c r="A30" s="21"/>
      <c r="B30" s="19"/>
      <c r="C30" s="23"/>
      <c r="D30" s="28"/>
      <c r="E30" s="25"/>
      <c r="F30" s="35"/>
      <c r="G30" s="36"/>
    </row>
    <row r="31" spans="1:7" ht="15.75" x14ac:dyDescent="0.25">
      <c r="A31" s="21"/>
      <c r="B31" s="19"/>
      <c r="C31" s="23"/>
      <c r="D31" s="28"/>
      <c r="E31" s="25"/>
      <c r="F31" s="35"/>
      <c r="G31" s="36"/>
    </row>
    <row r="32" spans="1:7" ht="15.75" x14ac:dyDescent="0.25">
      <c r="A32" s="27" t="s">
        <v>14</v>
      </c>
      <c r="B32" s="19"/>
      <c r="C32" s="23"/>
      <c r="D32" s="28"/>
      <c r="E32" s="39"/>
      <c r="F32" s="30"/>
      <c r="G32" s="33"/>
    </row>
    <row r="33" spans="1:7" ht="15.75" x14ac:dyDescent="0.25">
      <c r="A33" s="37"/>
      <c r="B33" s="19"/>
      <c r="C33" s="23"/>
      <c r="D33" s="28"/>
      <c r="E33" s="38"/>
      <c r="F33" s="22"/>
      <c r="G33" s="26"/>
    </row>
    <row r="34" spans="1:7" ht="15.75" x14ac:dyDescent="0.25">
      <c r="A34" s="21"/>
      <c r="B34" s="22"/>
      <c r="C34" s="23"/>
      <c r="D34" s="28"/>
      <c r="E34" s="25"/>
      <c r="F34" s="22"/>
      <c r="G34" s="26"/>
    </row>
    <row r="35" spans="1:7" ht="15.75" x14ac:dyDescent="0.25">
      <c r="A35" s="21"/>
      <c r="B35" s="22"/>
      <c r="C35" s="23"/>
      <c r="D35" s="29"/>
      <c r="E35" s="38"/>
      <c r="F35" s="22"/>
      <c r="G35" s="26"/>
    </row>
    <row r="36" spans="1:7" ht="15.75" x14ac:dyDescent="0.25">
      <c r="A36" s="21"/>
      <c r="B36" s="19"/>
      <c r="C36" s="23"/>
      <c r="D36" s="41"/>
      <c r="E36" s="42"/>
      <c r="F36" s="43"/>
      <c r="G36" s="44"/>
    </row>
    <row r="37" spans="1:7" ht="15.75" x14ac:dyDescent="0.25">
      <c r="A37" s="21"/>
      <c r="B37" s="19"/>
      <c r="C37" s="23"/>
      <c r="D37" s="28"/>
      <c r="E37" s="25"/>
      <c r="F37" s="22"/>
      <c r="G37" s="36"/>
    </row>
    <row r="38" spans="1:7" ht="15.75" x14ac:dyDescent="0.25">
      <c r="A38" s="21"/>
      <c r="B38" s="19"/>
      <c r="C38" s="23"/>
      <c r="D38" s="28"/>
      <c r="E38" s="25"/>
      <c r="F38" s="35"/>
      <c r="G38" s="36"/>
    </row>
    <row r="39" spans="1:7" ht="15.75" x14ac:dyDescent="0.25">
      <c r="A39" s="21"/>
      <c r="B39" s="22"/>
      <c r="C39" s="23"/>
      <c r="D39" s="28"/>
      <c r="E39" s="25"/>
      <c r="F39" s="43"/>
      <c r="G39" s="44"/>
    </row>
    <row r="40" spans="1:7" ht="15.75" x14ac:dyDescent="0.25">
      <c r="A40" s="45" t="s">
        <v>15</v>
      </c>
      <c r="B40" s="22"/>
      <c r="C40" s="23"/>
      <c r="D40" s="28">
        <f>SUM(D20,D29,D37,D32)</f>
        <v>87.910000000000082</v>
      </c>
      <c r="E40" s="22">
        <f>SUM(E20,E29,E36)</f>
        <v>798.46</v>
      </c>
      <c r="F40" s="22">
        <f>SUM(F20,F29,F36)</f>
        <v>0</v>
      </c>
      <c r="G40" s="22">
        <f>SUM(G20,G29,G36)</f>
        <v>-710.55</v>
      </c>
    </row>
    <row r="41" spans="1:7" ht="15.75" x14ac:dyDescent="0.25">
      <c r="A41" s="45"/>
      <c r="B41" s="22"/>
      <c r="C41" s="23"/>
      <c r="D41" s="28"/>
      <c r="E41" s="25"/>
      <c r="F41" s="22"/>
      <c r="G41" s="26"/>
    </row>
    <row r="42" spans="1:7" ht="16.5" thickBot="1" x14ac:dyDescent="0.3">
      <c r="A42" s="46" t="s">
        <v>16</v>
      </c>
      <c r="B42" s="47"/>
      <c r="C42" s="48"/>
      <c r="D42" s="49">
        <f>D12+D40</f>
        <v>18248.32</v>
      </c>
      <c r="E42" s="50">
        <f>SUM(E12+E40)</f>
        <v>9060.93</v>
      </c>
      <c r="F42" s="50">
        <f>SUM(F12+F40)</f>
        <v>599.75</v>
      </c>
      <c r="G42" s="50">
        <f>G12+G40</f>
        <v>8587.6400000000012</v>
      </c>
    </row>
    <row r="43" spans="1:7" ht="15.75" x14ac:dyDescent="0.25">
      <c r="A43" s="4" t="s">
        <v>17</v>
      </c>
      <c r="B43" s="4"/>
      <c r="C43" s="4"/>
      <c r="D43" s="51">
        <f>+'[1]Financials Arranged By Type'!G76</f>
        <v>18248.32</v>
      </c>
      <c r="E43" s="3">
        <f>+'[1]Financials Arranged By Type'!I76</f>
        <v>9060.41</v>
      </c>
      <c r="F43" s="3">
        <f>+'[1]Financials Arranged By Type'!K76</f>
        <v>599.75</v>
      </c>
      <c r="G43" s="3">
        <f>+'[1]Financials Arranged By Type'!J76</f>
        <v>8587.64</v>
      </c>
    </row>
    <row r="44" spans="1:7" ht="15.75" x14ac:dyDescent="0.25">
      <c r="A44" s="4"/>
      <c r="B44" s="4"/>
      <c r="C44" s="4"/>
      <c r="D44" s="51"/>
      <c r="E44" s="51"/>
      <c r="F44" s="52"/>
      <c r="G44" s="30"/>
    </row>
  </sheetData>
  <mergeCells count="1">
    <mergeCell ref="A11:C11"/>
  </mergeCells>
  <pageMargins left="0.25" right="0.25" top="0.25" bottom="0.2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cp:lastPrinted>2022-11-02T02:09:32Z</cp:lastPrinted>
  <dcterms:created xsi:type="dcterms:W3CDTF">2022-11-02T02:07:02Z</dcterms:created>
  <dcterms:modified xsi:type="dcterms:W3CDTF">2022-11-02T02:14:44Z</dcterms:modified>
</cp:coreProperties>
</file>